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alculado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€&quot;"/>
    <numFmt numFmtId="165" formatCode="0.0%"/>
    <numFmt numFmtId="166" formatCode="#,##0.00 &quot;€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F3E4E"/>
      <sz val="12"/>
    </font>
    <font>
      <i val="1"/>
      <color rgb="00666666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2F3E4E"/>
      </patternFill>
    </fill>
    <fill>
      <patternFill patternType="solid">
        <fgColor rgb="00E3ECF5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1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 vertical="center" wrapText="1"/>
    </xf>
    <xf numFmtId="166" fontId="0" fillId="2" borderId="1" pivotButton="0" quotePrefix="0" xfId="0"/>
    <xf numFmtId="3" fontId="0" fillId="2" borderId="1" pivotButton="0" quotePrefix="0" xfId="0"/>
    <xf numFmtId="3" fontId="0" fillId="4" borderId="1" pivotButton="0" quotePrefix="0" xfId="0"/>
    <xf numFmtId="164" fontId="0" fillId="4" borderId="1" pivotButton="0" quotePrefix="0" xfId="0"/>
    <xf numFmtId="0" fontId="4" fillId="4" borderId="1" pivotButton="0" quotePrefix="0" xfId="0"/>
    <xf numFmtId="3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  <xf numFmtId="166" fontId="4" fillId="4" borderId="1" pivotButton="0" quotePrefix="0" xfId="0"/>
  </cellXfs>
  <cellStyles count="1">
    <cellStyle name="Normal" xfId="0" builtinId="0" hidden="0"/>
  </cellStyles>
  <dxfs count="2">
    <dxf>
      <font>
        <b val="1"/>
        <color rgb="00C00000"/>
      </font>
    </dxf>
    <dxf>
      <font>
        <b val="1"/>
        <color rgb="002E7D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Calculadora de honorarios de arquitecto: mercado frente a coste</t>
        </is>
      </c>
    </row>
    <row r="2">
      <c r="A2" s="2" t="inlineStr"/>
    </row>
    <row r="3">
      <c r="A3" s="3" t="inlineStr">
        <is>
          <t>Para qué sirve</t>
        </is>
      </c>
    </row>
    <row r="4">
      <c r="A4" s="2" t="inlineStr">
        <is>
          <t>Compara dos cifras para un mismo encargo: lo que paga el mercado (un % sobre el PEM) y lo mínimo que deberías cobrar según las horas que vas a dedicar y lo que te cuesta cada hora. Si el mínimo supera al mercado, el encargo pierde dinero antes de empezar.</t>
        </is>
      </c>
    </row>
    <row r="5">
      <c r="A5" s="2" t="inlineStr"/>
    </row>
    <row r="6">
      <c r="A6" s="3" t="inlineStr">
        <is>
          <t>Cómo se usa</t>
        </is>
      </c>
    </row>
    <row r="7">
      <c r="A7" s="2" t="inlineStr">
        <is>
          <t>1. Ve a la hoja «Calculadora». Las celdas en amarillo son entradas; las azules se calculan solas.</t>
        </is>
      </c>
    </row>
    <row r="8">
      <c r="A8" s="2" t="inlineStr">
        <is>
          <t>2. Introduce el PEM del encargo y el % de mercado que crees que el cliente está dispuesto a pagar (por tus encargos anteriores, por ofertas de la competencia o por licitaciones públicas comparables).</t>
        </is>
      </c>
    </row>
    <row r="9">
      <c r="A9" s="2" t="inlineStr">
        <is>
          <t>3. Introduce el coste hora de cada perfil. Si no lo tienes, calcúlalo con la plantilla «calculadora-coste-hora-estudio.xlsx».</t>
        </is>
      </c>
    </row>
    <row r="10">
      <c r="A10" s="2" t="inlineStr">
        <is>
          <t>4. Estima las horas por fase y por perfil. Lo mejor es partir de las horas reales de un proyecto parecido.</t>
        </is>
      </c>
    </row>
    <row r="11">
      <c r="A11" s="2" t="inlineStr">
        <is>
          <t>5. Ajusta el reparto del % de mercado por fases (debe sumar 100 %) y el margen que quieres ganar.</t>
        </is>
      </c>
    </row>
    <row r="12">
      <c r="A12" s="2" t="inlineStr">
        <is>
          <t>6. Lee el bloque «Resultado»: diferencia entre mercado y mínimo, margen real y horas máximas que te puedes permitir con el precio de mercado.</t>
        </is>
      </c>
    </row>
    <row r="13">
      <c r="A13" s="2" t="inlineStr"/>
    </row>
    <row r="14">
      <c r="A14" s="3" t="inlineStr">
        <is>
          <t>Cómo se calcula</t>
        </is>
      </c>
    </row>
    <row r="15">
      <c r="A15" s="2" t="inlineStr">
        <is>
          <t>Honorarios por % = PEM × % de mercado. Se reparten por fases según la columna «Reparto».</t>
        </is>
      </c>
    </row>
    <row r="16">
      <c r="A16" s="2" t="inlineStr">
        <is>
          <t>Coste de cada fase = suma de (horas de cada perfil × coste hora de ese perfil).</t>
        </is>
      </c>
    </row>
    <row r="17">
      <c r="A17" s="2" t="inlineStr">
        <is>
          <t>Honorarios mínimos = coste ÷ (1 − margen deseado). El margen se mide sobre el precio, no sobre el coste.</t>
        </is>
      </c>
    </row>
    <row r="18">
      <c r="A18" s="2" t="inlineStr">
        <is>
          <t>Horas máximas a precio de mercado = honorarios por % × (1 − margen) ÷ coste hora medio del encargo.</t>
        </is>
      </c>
    </row>
    <row r="19">
      <c r="A19" s="2" t="inlineStr"/>
    </row>
    <row r="20">
      <c r="A20" s="3" t="inlineStr">
        <is>
          <t>Avisos</t>
        </is>
      </c>
    </row>
    <row r="21">
      <c r="A21" s="2" t="inlineStr">
        <is>
          <t>Los datos que vienen rellenos son un EJEMPLO ILUSTRATIVO (vivienda unifamiliar con PEM de 300.000 €). No son tarifas, ni honorarios recomendados, ni datos de mercado reales: sustitúyelos por los tuyos.</t>
        </is>
      </c>
    </row>
    <row r="22">
      <c r="A22" s="2" t="inlineStr">
        <is>
          <t>Los honorarios de los arquitectos son libres en España. El reparto por fases es una hipótesis de trabajo que debes adaptar a cada encargo y pactar en la hoja de encargo.</t>
        </is>
      </c>
    </row>
    <row r="23">
      <c r="A23" s="2" t="inlineStr">
        <is>
          <t>Los importes no incluyen IVA.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2" customWidth="1" min="8" max="8"/>
    <col width="15" customWidth="1" min="9" max="9"/>
    <col width="15" customWidth="1" min="10" max="10"/>
    <col width="15" customWidth="1" min="11" max="11"/>
  </cols>
  <sheetData>
    <row r="1">
      <c r="A1" s="4" t="inlineStr">
        <is>
          <t>Calculadora de honorarios: mercado frente a coste</t>
        </is>
      </c>
    </row>
    <row r="2">
      <c r="A2" s="5" t="inlineStr">
        <is>
          <t>Amarillo = entrada. Azul = cálculo. Datos de ejemplo ilustrativos: sustitúyelos por los tuyos.</t>
        </is>
      </c>
    </row>
    <row r="4">
      <c r="A4" s="6" t="inlineStr">
        <is>
          <t>1. Datos del encargo</t>
        </is>
      </c>
    </row>
    <row r="5">
      <c r="A5" s="7" t="inlineStr">
        <is>
          <t>Encargo</t>
        </is>
      </c>
      <c r="B5" s="8" t="inlineStr">
        <is>
          <t>Ejemplo: vivienda unifamiliar 250 m²</t>
        </is>
      </c>
      <c r="C5" s="9" t="n"/>
      <c r="D5" s="10" t="n"/>
    </row>
    <row r="6">
      <c r="A6" s="7" t="inlineStr">
        <is>
          <t>PEM (presupuesto de ejecución material)</t>
        </is>
      </c>
      <c r="B6" s="11" t="n">
        <v>300000</v>
      </c>
    </row>
    <row r="7">
      <c r="A7" s="7" t="inlineStr">
        <is>
          <t>% de mercado sobre PEM (honorarios totales)</t>
        </is>
      </c>
      <c r="B7" s="12" t="n">
        <v>0.09</v>
      </c>
    </row>
    <row r="8">
      <c r="A8" s="7" t="inlineStr">
        <is>
          <t>Margen deseado (sobre precio)</t>
        </is>
      </c>
      <c r="B8" s="12" t="n">
        <v>0.15</v>
      </c>
    </row>
    <row r="10">
      <c r="A10" s="6" t="inlineStr">
        <is>
          <t>2. Coste hora por perfil (coste completo, con gastos del estudio)</t>
        </is>
      </c>
    </row>
    <row r="11">
      <c r="A11" s="13" t="inlineStr">
        <is>
          <t>Perfil</t>
        </is>
      </c>
      <c r="B11" s="14" t="inlineStr">
        <is>
          <t>Coste hora</t>
        </is>
      </c>
    </row>
    <row r="12">
      <c r="A12" s="8" t="inlineStr">
        <is>
          <t>Titular</t>
        </is>
      </c>
      <c r="B12" s="15" t="n">
        <v>60</v>
      </c>
    </row>
    <row r="13">
      <c r="A13" s="8" t="inlineStr">
        <is>
          <t>Arquitecto/a senior</t>
        </is>
      </c>
      <c r="B13" s="15" t="n">
        <v>43</v>
      </c>
    </row>
    <row r="14">
      <c r="A14" s="8" t="inlineStr">
        <is>
          <t>Arquitecto/a junior</t>
        </is>
      </c>
      <c r="B14" s="15" t="n">
        <v>36</v>
      </c>
    </row>
    <row r="15">
      <c r="A15" s="8" t="inlineStr">
        <is>
          <t>Delineante / colaborador</t>
        </is>
      </c>
      <c r="B15" s="15" t="n">
        <v>30</v>
      </c>
    </row>
    <row r="17">
      <c r="A17" s="6" t="inlineStr">
        <is>
          <t>3. Horas estimadas por fase y perfil, y comparación por fase</t>
        </is>
      </c>
    </row>
    <row r="18" ht="32" customHeight="1">
      <c r="A18" s="14" t="inlineStr">
        <is>
          <t>Fase</t>
        </is>
      </c>
      <c r="B18" s="14">
        <f>A12</f>
        <v/>
      </c>
      <c r="C18" s="14">
        <f>A13</f>
        <v/>
      </c>
      <c r="D18" s="14">
        <f>A14</f>
        <v/>
      </c>
      <c r="E18" s="14">
        <f>A15</f>
        <v/>
      </c>
      <c r="F18" s="14" t="inlineStr">
        <is>
          <t>Horas fase</t>
        </is>
      </c>
      <c r="G18" s="14" t="inlineStr">
        <is>
          <t>Coste fase</t>
        </is>
      </c>
      <c r="H18" s="14" t="inlineStr">
        <is>
          <t>Reparto mercado</t>
        </is>
      </c>
      <c r="I18" s="14" t="inlineStr">
        <is>
          <t>Honorarios por %</t>
        </is>
      </c>
      <c r="J18" s="14" t="inlineStr">
        <is>
          <t>Honorarios mínimos</t>
        </is>
      </c>
      <c r="K18" s="14" t="inlineStr">
        <is>
          <t>Diferencia</t>
        </is>
      </c>
    </row>
    <row r="19">
      <c r="A19" s="7" t="inlineStr">
        <is>
          <t>Estudio previo</t>
        </is>
      </c>
      <c r="B19" s="16" t="n">
        <v>10</v>
      </c>
      <c r="C19" s="16" t="n">
        <v>5</v>
      </c>
      <c r="D19" s="16" t="n">
        <v>10</v>
      </c>
      <c r="E19" s="16" t="n">
        <v>0</v>
      </c>
      <c r="F19" s="17">
        <f>SUM(B19:E19)</f>
        <v/>
      </c>
      <c r="G19" s="18">
        <f>B19*$B$12+C19*$B$13+D19*$B$14+E19*$B$15</f>
        <v/>
      </c>
      <c r="H19" s="12" t="n">
        <v>0.05</v>
      </c>
      <c r="I19" s="18">
        <f>$B$27*H19</f>
        <v/>
      </c>
      <c r="J19" s="18">
        <f>IF($B$8&lt;1,G19/(1-$B$8),0)</f>
        <v/>
      </c>
      <c r="K19" s="18">
        <f>I19-J19</f>
        <v/>
      </c>
    </row>
    <row r="20">
      <c r="A20" s="7" t="inlineStr">
        <is>
          <t>Anteproyecto</t>
        </is>
      </c>
      <c r="B20" s="16" t="n">
        <v>20</v>
      </c>
      <c r="C20" s="16" t="n">
        <v>25</v>
      </c>
      <c r="D20" s="16" t="n">
        <v>35</v>
      </c>
      <c r="E20" s="16" t="n">
        <v>0</v>
      </c>
      <c r="F20" s="17">
        <f>SUM(B20:E20)</f>
        <v/>
      </c>
      <c r="G20" s="18">
        <f>B20*$B$12+C20*$B$13+D20*$B$14+E20*$B$15</f>
        <v/>
      </c>
      <c r="H20" s="12" t="n">
        <v>0.15</v>
      </c>
      <c r="I20" s="18">
        <f>$B$27*H20</f>
        <v/>
      </c>
      <c r="J20" s="18">
        <f>IF($B$8&lt;1,G20/(1-$B$8),0)</f>
        <v/>
      </c>
      <c r="K20" s="18">
        <f>I20-J20</f>
        <v/>
      </c>
    </row>
    <row r="21">
      <c r="A21" s="7" t="inlineStr">
        <is>
          <t>Proyecto básico</t>
        </is>
      </c>
      <c r="B21" s="16" t="n">
        <v>15</v>
      </c>
      <c r="C21" s="16" t="n">
        <v>40</v>
      </c>
      <c r="D21" s="16" t="n">
        <v>55</v>
      </c>
      <c r="E21" s="16" t="n">
        <v>0</v>
      </c>
      <c r="F21" s="17">
        <f>SUM(B21:E21)</f>
        <v/>
      </c>
      <c r="G21" s="18">
        <f>B21*$B$12+C21*$B$13+D21*$B$14+E21*$B$15</f>
        <v/>
      </c>
      <c r="H21" s="12" t="n">
        <v>0.2</v>
      </c>
      <c r="I21" s="18">
        <f>$B$27*H21</f>
        <v/>
      </c>
      <c r="J21" s="18">
        <f>IF($B$8&lt;1,G21/(1-$B$8),0)</f>
        <v/>
      </c>
      <c r="K21" s="18">
        <f>I21-J21</f>
        <v/>
      </c>
    </row>
    <row r="22">
      <c r="A22" s="7" t="inlineStr">
        <is>
          <t>Proyecto de ejecución</t>
        </is>
      </c>
      <c r="B22" s="16" t="n">
        <v>25</v>
      </c>
      <c r="C22" s="16" t="n">
        <v>90</v>
      </c>
      <c r="D22" s="16" t="n">
        <v>130</v>
      </c>
      <c r="E22" s="16" t="n">
        <v>0</v>
      </c>
      <c r="F22" s="17">
        <f>SUM(B22:E22)</f>
        <v/>
      </c>
      <c r="G22" s="18">
        <f>B22*$B$12+C22*$B$13+D22*$B$14+E22*$B$15</f>
        <v/>
      </c>
      <c r="H22" s="12" t="n">
        <v>0.35</v>
      </c>
      <c r="I22" s="18">
        <f>$B$27*H22</f>
        <v/>
      </c>
      <c r="J22" s="18">
        <f>IF($B$8&lt;1,G22/(1-$B$8),0)</f>
        <v/>
      </c>
      <c r="K22" s="18">
        <f>I22-J22</f>
        <v/>
      </c>
    </row>
    <row r="23">
      <c r="A23" s="7" t="inlineStr">
        <is>
          <t>Dirección de obra</t>
        </is>
      </c>
      <c r="B23" s="16" t="n">
        <v>70</v>
      </c>
      <c r="C23" s="16" t="n">
        <v>50</v>
      </c>
      <c r="D23" s="16" t="n">
        <v>20</v>
      </c>
      <c r="E23" s="16" t="n">
        <v>0</v>
      </c>
      <c r="F23" s="17">
        <f>SUM(B23:E23)</f>
        <v/>
      </c>
      <c r="G23" s="18">
        <f>B23*$B$12+C23*$B$13+D23*$B$14+E23*$B$15</f>
        <v/>
      </c>
      <c r="H23" s="12" t="n">
        <v>0.25</v>
      </c>
      <c r="I23" s="18">
        <f>$B$27*H23</f>
        <v/>
      </c>
      <c r="J23" s="18">
        <f>IF($B$8&lt;1,G23/(1-$B$8),0)</f>
        <v/>
      </c>
      <c r="K23" s="18">
        <f>I23-J23</f>
        <v/>
      </c>
    </row>
    <row r="24">
      <c r="A24" s="19" t="inlineStr">
        <is>
          <t>TOTAL</t>
        </is>
      </c>
      <c r="B24" s="20">
        <f>SUM(B19:B23)</f>
        <v/>
      </c>
      <c r="C24" s="20">
        <f>SUM(C19:C23)</f>
        <v/>
      </c>
      <c r="D24" s="20">
        <f>SUM(D19:D23)</f>
        <v/>
      </c>
      <c r="E24" s="20">
        <f>SUM(E19:E23)</f>
        <v/>
      </c>
      <c r="F24" s="20">
        <f>SUM(F19:F23)</f>
        <v/>
      </c>
      <c r="G24" s="21">
        <f>SUM(G19:G23)</f>
        <v/>
      </c>
      <c r="H24" s="22">
        <f>SUM(H19:H23)</f>
        <v/>
      </c>
      <c r="I24" s="21">
        <f>SUM(I19:I23)</f>
        <v/>
      </c>
      <c r="J24" s="21">
        <f>SUM(J19:J23)</f>
        <v/>
      </c>
      <c r="K24" s="21">
        <f>SUM(K19:K23)</f>
        <v/>
      </c>
    </row>
    <row r="25">
      <c r="A25" s="5">
        <f>IF(ROUND(H24,4)&lt;&gt;1,"Ojo: el reparto por fases suma "&amp;TEXT(H24,"0%")&amp;" y debe sumar 100 %","Reparto por fases correcto (100 %)")</f>
        <v/>
      </c>
    </row>
    <row r="26">
      <c r="A26" s="6" t="inlineStr">
        <is>
          <t>4. Resultado</t>
        </is>
      </c>
    </row>
    <row r="27">
      <c r="A27" s="7" t="inlineStr">
        <is>
          <t>Honorarios por % de mercado</t>
        </is>
      </c>
      <c r="B27" s="21">
        <f>B6*B7</f>
        <v/>
      </c>
    </row>
    <row r="28">
      <c r="A28" s="7" t="inlineStr">
        <is>
          <t>Coste estimado del encargo</t>
        </is>
      </c>
      <c r="B28" s="21">
        <f>G24</f>
        <v/>
      </c>
    </row>
    <row r="29">
      <c r="A29" s="7" t="inlineStr">
        <is>
          <t>Honorarios mínimos (coste + margen)</t>
        </is>
      </c>
      <c r="B29" s="21">
        <f>J24</f>
        <v/>
      </c>
    </row>
    <row r="30">
      <c r="A30" s="7" t="inlineStr">
        <is>
          <t>Diferencia mercado − mínimo</t>
        </is>
      </c>
      <c r="B30" s="21">
        <f>B27-B29</f>
        <v/>
      </c>
    </row>
    <row r="31">
      <c r="A31" s="7" t="inlineStr">
        <is>
          <t>% sobre PEM que necesitarías</t>
        </is>
      </c>
      <c r="B31" s="22">
        <f>IF(B6&gt;0,B29/B6,0)</f>
        <v/>
      </c>
    </row>
    <row r="32">
      <c r="A32" s="7" t="inlineStr">
        <is>
          <t>Margen real si cobras el precio de mercado</t>
        </is>
      </c>
      <c r="B32" s="22">
        <f>IF(B27&gt;0,(B27-B28)/B27,0)</f>
        <v/>
      </c>
    </row>
    <row r="33">
      <c r="A33" s="7" t="inlineStr">
        <is>
          <t>Horas totales estimadas</t>
        </is>
      </c>
      <c r="B33" s="20">
        <f>F24</f>
        <v/>
      </c>
    </row>
    <row r="34">
      <c r="A34" s="7" t="inlineStr">
        <is>
          <t>Coste hora medio del encargo</t>
        </is>
      </c>
      <c r="B34" s="23">
        <f>IF(B33&gt;0,B28/B33,0)</f>
        <v/>
      </c>
    </row>
    <row r="35">
      <c r="A35" s="7" t="inlineStr">
        <is>
          <t>Precio hora efectivo a precio de mercado</t>
        </is>
      </c>
      <c r="B35" s="23">
        <f>IF(B33&gt;0,B27/B33,0)</f>
        <v/>
      </c>
    </row>
    <row r="36">
      <c r="A36" s="7" t="inlineStr">
        <is>
          <t>Horas máximas que te permite el precio de mercado</t>
        </is>
      </c>
      <c r="B36" s="20">
        <f>IF(B34&gt;0,B27*(1-B8)/B34,0)</f>
        <v/>
      </c>
    </row>
    <row r="37">
      <c r="A37" s="7" t="inlineStr">
        <is>
          <t>Veredicto</t>
        </is>
      </c>
      <c r="B37" s="19">
        <f>IF(B27&gt;=B29,"El precio de mercado cubre coste y margen",IF(B27&gt;=B28,"Cubre el coste pero no el margen deseado","El encargo pierde dinero con el precio de mercado"))</f>
        <v/>
      </c>
      <c r="C37" s="9" t="n"/>
      <c r="D37" s="9" t="n"/>
      <c r="E37" s="9" t="n"/>
      <c r="F37" s="10" t="n"/>
    </row>
    <row r="39">
      <c r="A39" s="5" t="inlineStr">
        <is>
          <t>Nota: los datos de ejemplo son ilustrativos. Los honorarios son libres; el reparto por fases es una hipótesis que debes ajustar a tu encargo. Importes sin IVA.</t>
        </is>
      </c>
    </row>
  </sheetData>
  <mergeCells count="3">
    <mergeCell ref="B37:F37"/>
    <mergeCell ref="B5:D5"/>
    <mergeCell ref="A25:F25"/>
  </mergeCells>
  <conditionalFormatting sqref="K19:K24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B30">
    <cfRule type="cellIs" priority="3" operator="lessThan" dxfId="0">
      <formula>0</formula>
    </cfRule>
    <cfRule type="cellIs" priority="4" operator="greaterThanOrEqual" dxfId="1">
      <formula>0</formula>
    </cfRule>
  </conditionalFormatting>
  <conditionalFormatting sqref="B37">
    <cfRule type="expression" priority="5" dxfId="0">
      <formula>B27&lt;B29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2026-10-02T05:06:18Z</dcterms:created>
  <dcterms:modified xmlns:dcterms="http://purl.org/dc/terms/" xmlns:xsi="http://www.w3.org/2001/XMLSchema-instance" xsi:type="dcterms:W3CDTF">2026-10-02T05:06:18Z</dcterms:modified>
</cp:coreProperties>
</file>